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Momoko Takata\Documents\IAC\"/>
    </mc:Choice>
  </mc:AlternateContent>
  <xr:revisionPtr revIDLastSave="0" documentId="8_{8655104B-FF94-4401-B8E3-C73B0D801FB6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8" i="1" l="1"/>
  <c r="H96" i="1"/>
  <c r="H90" i="1"/>
  <c r="F90" i="1"/>
  <c r="H89" i="1"/>
  <c r="H69" i="1"/>
  <c r="F55" i="1"/>
  <c r="H51" i="1"/>
  <c r="H41" i="1"/>
  <c r="H42" i="1"/>
  <c r="H43" i="1"/>
  <c r="H44" i="1"/>
  <c r="H45" i="1"/>
  <c r="H46" i="1"/>
  <c r="H47" i="1"/>
  <c r="H48" i="1"/>
  <c r="H49" i="1"/>
  <c r="H50" i="1"/>
  <c r="H52" i="1"/>
  <c r="H53" i="1"/>
  <c r="H54" i="1"/>
  <c r="H26" i="1"/>
  <c r="H27" i="1"/>
  <c r="F71" i="1"/>
  <c r="F91" i="1" s="1"/>
  <c r="H78" i="1" l="1"/>
  <c r="H59" i="1"/>
  <c r="H21" i="1"/>
  <c r="H20" i="1"/>
  <c r="H19" i="1"/>
  <c r="H18" i="1"/>
  <c r="H17" i="1"/>
  <c r="H55" i="1" l="1"/>
  <c r="H16" i="1"/>
  <c r="H22" i="1"/>
  <c r="H23" i="1"/>
  <c r="H24" i="1"/>
  <c r="H28" i="1"/>
  <c r="H79" i="1" l="1"/>
  <c r="H80" i="1"/>
  <c r="H81" i="1"/>
  <c r="H82" i="1"/>
  <c r="H83" i="1"/>
  <c r="H84" i="1"/>
  <c r="H85" i="1"/>
  <c r="H86" i="1"/>
  <c r="H87" i="1"/>
  <c r="H88" i="1"/>
  <c r="H76" i="1"/>
  <c r="H57" i="1"/>
  <c r="H60" i="1"/>
  <c r="H61" i="1"/>
  <c r="H62" i="1"/>
  <c r="H63" i="1"/>
  <c r="H64" i="1"/>
  <c r="H65" i="1"/>
  <c r="H66" i="1"/>
  <c r="H67" i="1"/>
  <c r="H68" i="1"/>
  <c r="H70" i="1"/>
  <c r="H25" i="1"/>
  <c r="H29" i="1"/>
  <c r="H34" i="1"/>
  <c r="H35" i="1"/>
  <c r="H11" i="1"/>
  <c r="F36" i="1"/>
  <c r="H36" i="1" s="1"/>
  <c r="H71" i="1" l="1"/>
  <c r="H91" i="1" l="1"/>
</calcChain>
</file>

<file path=xl/sharedStrings.xml><?xml version="1.0" encoding="utf-8"?>
<sst xmlns="http://schemas.openxmlformats.org/spreadsheetml/2006/main" count="98" uniqueCount="69">
  <si>
    <t>特定非営利活動に係る事業</t>
    <rPh sb="0" eb="2">
      <t>トクテイ</t>
    </rPh>
    <rPh sb="2" eb="3">
      <t>ヒ</t>
    </rPh>
    <rPh sb="3" eb="5">
      <t>エイリ</t>
    </rPh>
    <rPh sb="5" eb="7">
      <t>カツドウ</t>
    </rPh>
    <rPh sb="8" eb="9">
      <t>カカワ</t>
    </rPh>
    <rPh sb="10" eb="12">
      <t>ジギョウ</t>
    </rPh>
    <phoneticPr fontId="3"/>
  </si>
  <si>
    <t>その他の事業</t>
    <rPh sb="2" eb="3">
      <t>タ</t>
    </rPh>
    <rPh sb="4" eb="6">
      <t>ジギョウ</t>
    </rPh>
    <phoneticPr fontId="3"/>
  </si>
  <si>
    <t>Ⅰ</t>
    <phoneticPr fontId="3"/>
  </si>
  <si>
    <t>1.受取会費</t>
    <rPh sb="2" eb="4">
      <t>ウケトリ</t>
    </rPh>
    <rPh sb="4" eb="6">
      <t>カイヒ</t>
    </rPh>
    <phoneticPr fontId="3"/>
  </si>
  <si>
    <t>経常収益</t>
    <rPh sb="0" eb="2">
      <t>ケイジョウ</t>
    </rPh>
    <rPh sb="2" eb="4">
      <t>シュウエキ</t>
    </rPh>
    <phoneticPr fontId="3"/>
  </si>
  <si>
    <t>Ⅱ</t>
    <phoneticPr fontId="3"/>
  </si>
  <si>
    <t>経常費用</t>
    <rPh sb="0" eb="2">
      <t>ケイジョウ</t>
    </rPh>
    <rPh sb="2" eb="4">
      <t>ヒヨウ</t>
    </rPh>
    <phoneticPr fontId="3"/>
  </si>
  <si>
    <t>1.事業費</t>
    <rPh sb="2" eb="5">
      <t>ジギョウヒ</t>
    </rPh>
    <phoneticPr fontId="3"/>
  </si>
  <si>
    <t>事業費計</t>
    <rPh sb="0" eb="3">
      <t>ジギョウヒ</t>
    </rPh>
    <rPh sb="3" eb="4">
      <t>ケイ</t>
    </rPh>
    <phoneticPr fontId="3"/>
  </si>
  <si>
    <t>2.管理費</t>
    <rPh sb="2" eb="5">
      <t>カンリヒ</t>
    </rPh>
    <phoneticPr fontId="3"/>
  </si>
  <si>
    <t>管理費計</t>
    <rPh sb="0" eb="3">
      <t>カンリヒ</t>
    </rPh>
    <rPh sb="3" eb="4">
      <t>ケイ</t>
    </rPh>
    <phoneticPr fontId="3"/>
  </si>
  <si>
    <t>経常費用計</t>
    <rPh sb="0" eb="2">
      <t>ケイジョウ</t>
    </rPh>
    <rPh sb="2" eb="4">
      <t>ヒヨウ</t>
    </rPh>
    <rPh sb="4" eb="5">
      <t>ケイ</t>
    </rPh>
    <phoneticPr fontId="3"/>
  </si>
  <si>
    <t>経理区分振替額</t>
    <rPh sb="0" eb="2">
      <t>ケイリ</t>
    </rPh>
    <rPh sb="2" eb="4">
      <t>クブン</t>
    </rPh>
    <rPh sb="4" eb="6">
      <t>フリカエ</t>
    </rPh>
    <rPh sb="6" eb="7">
      <t>ガク</t>
    </rPh>
    <phoneticPr fontId="3"/>
  </si>
  <si>
    <t>税引前当期正味財産増減額</t>
    <rPh sb="0" eb="3">
      <t>ゼイビキマエ</t>
    </rPh>
    <rPh sb="3" eb="5">
      <t>トウキ</t>
    </rPh>
    <rPh sb="5" eb="7">
      <t>ショウミ</t>
    </rPh>
    <rPh sb="7" eb="9">
      <t>ザイサン</t>
    </rPh>
    <rPh sb="9" eb="12">
      <t>ゾウゲンガク</t>
    </rPh>
    <phoneticPr fontId="3"/>
  </si>
  <si>
    <t>法人税・住民税及び事業税</t>
    <rPh sb="0" eb="3">
      <t>ホウジンゼイ</t>
    </rPh>
    <rPh sb="4" eb="7">
      <t>ジュウミンゼイ</t>
    </rPh>
    <rPh sb="7" eb="8">
      <t>オヨ</t>
    </rPh>
    <rPh sb="9" eb="12">
      <t>ジギョウゼイ</t>
    </rPh>
    <phoneticPr fontId="3"/>
  </si>
  <si>
    <t>当期正味財産増減額</t>
    <rPh sb="0" eb="2">
      <t>トウキ</t>
    </rPh>
    <rPh sb="2" eb="4">
      <t>ショウミ</t>
    </rPh>
    <rPh sb="4" eb="6">
      <t>ザイサン</t>
    </rPh>
    <rPh sb="6" eb="9">
      <t>ゾウゲンガク</t>
    </rPh>
    <phoneticPr fontId="3"/>
  </si>
  <si>
    <t>前期繰越正味財産額</t>
    <rPh sb="0" eb="2">
      <t>ゼンキ</t>
    </rPh>
    <rPh sb="2" eb="4">
      <t>クリコシ</t>
    </rPh>
    <rPh sb="4" eb="6">
      <t>ショウミ</t>
    </rPh>
    <rPh sb="6" eb="8">
      <t>ザイサン</t>
    </rPh>
    <rPh sb="8" eb="9">
      <t>ガク</t>
    </rPh>
    <phoneticPr fontId="3"/>
  </si>
  <si>
    <t>　会費収入</t>
    <rPh sb="1" eb="3">
      <t>カイヒ</t>
    </rPh>
    <rPh sb="3" eb="5">
      <t>シュウニュウ</t>
    </rPh>
    <phoneticPr fontId="3"/>
  </si>
  <si>
    <t>　受取利息</t>
    <rPh sb="1" eb="3">
      <t>ウケトリ</t>
    </rPh>
    <rPh sb="3" eb="5">
      <t>リソク</t>
    </rPh>
    <phoneticPr fontId="3"/>
  </si>
  <si>
    <t>　雑収入</t>
    <rPh sb="1" eb="2">
      <t>ザツ</t>
    </rPh>
    <rPh sb="2" eb="4">
      <t>シュウニュウ</t>
    </rPh>
    <phoneticPr fontId="3"/>
  </si>
  <si>
    <t>　1)事業原価</t>
    <rPh sb="3" eb="5">
      <t>ジギョウ</t>
    </rPh>
    <rPh sb="5" eb="7">
      <t>ゲンカ</t>
    </rPh>
    <phoneticPr fontId="3"/>
  </si>
  <si>
    <t>　　事業原価計</t>
    <rPh sb="2" eb="4">
      <t>ジギョウ</t>
    </rPh>
    <rPh sb="4" eb="6">
      <t>ゲンカ</t>
    </rPh>
    <rPh sb="6" eb="7">
      <t>ケイ</t>
    </rPh>
    <phoneticPr fontId="3"/>
  </si>
  <si>
    <t>　2)人件費</t>
    <rPh sb="3" eb="6">
      <t>ジンケンヒ</t>
    </rPh>
    <phoneticPr fontId="3"/>
  </si>
  <si>
    <t>　　人件費計</t>
    <rPh sb="2" eb="5">
      <t>ジンケンヒ</t>
    </rPh>
    <rPh sb="5" eb="6">
      <t>ケイ</t>
    </rPh>
    <phoneticPr fontId="3"/>
  </si>
  <si>
    <t>　3)その他経費</t>
    <rPh sb="5" eb="6">
      <t>タ</t>
    </rPh>
    <rPh sb="6" eb="8">
      <t>ケイヒ</t>
    </rPh>
    <phoneticPr fontId="3"/>
  </si>
  <si>
    <t>　　旅費交通費</t>
    <rPh sb="2" eb="4">
      <t>リョヒ</t>
    </rPh>
    <rPh sb="4" eb="7">
      <t>コウツウヒ</t>
    </rPh>
    <phoneticPr fontId="3"/>
  </si>
  <si>
    <t>　　会議費</t>
    <rPh sb="2" eb="5">
      <t>カイギヒ</t>
    </rPh>
    <phoneticPr fontId="3"/>
  </si>
  <si>
    <t>　　通信費</t>
    <rPh sb="2" eb="5">
      <t>ツウシンヒ</t>
    </rPh>
    <phoneticPr fontId="3"/>
  </si>
  <si>
    <t>　　消耗品費</t>
    <rPh sb="2" eb="4">
      <t>ショウモウ</t>
    </rPh>
    <rPh sb="4" eb="5">
      <t>ヒン</t>
    </rPh>
    <rPh sb="5" eb="6">
      <t>ヒ</t>
    </rPh>
    <phoneticPr fontId="3"/>
  </si>
  <si>
    <t>　　接待交際費</t>
    <rPh sb="2" eb="4">
      <t>セッタイ</t>
    </rPh>
    <rPh sb="4" eb="7">
      <t>コウサイヒ</t>
    </rPh>
    <phoneticPr fontId="3"/>
  </si>
  <si>
    <t>　　謝金</t>
    <rPh sb="2" eb="4">
      <t>シャキン</t>
    </rPh>
    <phoneticPr fontId="3"/>
  </si>
  <si>
    <t>　　支払手数料</t>
    <rPh sb="2" eb="4">
      <t>シハライ</t>
    </rPh>
    <rPh sb="4" eb="7">
      <t>テスウリョウ</t>
    </rPh>
    <phoneticPr fontId="3"/>
  </si>
  <si>
    <t>　　カード手数料</t>
    <rPh sb="5" eb="8">
      <t>テスウリョウ</t>
    </rPh>
    <phoneticPr fontId="3"/>
  </si>
  <si>
    <t>　　支払利息</t>
    <rPh sb="2" eb="4">
      <t>シハライ</t>
    </rPh>
    <rPh sb="4" eb="6">
      <t>リソク</t>
    </rPh>
    <phoneticPr fontId="3"/>
  </si>
  <si>
    <t>　　地代家賃</t>
    <rPh sb="2" eb="4">
      <t>チダイ</t>
    </rPh>
    <rPh sb="4" eb="6">
      <t>ヤチン</t>
    </rPh>
    <phoneticPr fontId="3"/>
  </si>
  <si>
    <t>　　事業原価</t>
    <rPh sb="2" eb="4">
      <t>ジギョウ</t>
    </rPh>
    <rPh sb="4" eb="6">
      <t>ゲンカ</t>
    </rPh>
    <phoneticPr fontId="3"/>
  </si>
  <si>
    <t>(単位：円)</t>
    <rPh sb="1" eb="3">
      <t>タンイ</t>
    </rPh>
    <rPh sb="4" eb="5">
      <t>エン</t>
    </rPh>
    <phoneticPr fontId="3"/>
  </si>
  <si>
    <t>活　動　計　算　書</t>
    <rPh sb="0" eb="1">
      <t>カツ</t>
    </rPh>
    <rPh sb="2" eb="3">
      <t>ドウ</t>
    </rPh>
    <rPh sb="4" eb="5">
      <t>ケイ</t>
    </rPh>
    <rPh sb="6" eb="7">
      <t>サン</t>
    </rPh>
    <rPh sb="8" eb="9">
      <t>ショ</t>
    </rPh>
    <phoneticPr fontId="3"/>
  </si>
  <si>
    <t>科　　　　　目</t>
    <rPh sb="0" eb="1">
      <t>カ</t>
    </rPh>
    <rPh sb="6" eb="7">
      <t>メ</t>
    </rPh>
    <phoneticPr fontId="3"/>
  </si>
  <si>
    <t>金　　　額</t>
    <rPh sb="0" eb="1">
      <t>キン</t>
    </rPh>
    <rPh sb="4" eb="5">
      <t>ガク</t>
    </rPh>
    <phoneticPr fontId="3"/>
  </si>
  <si>
    <t>合　計</t>
    <rPh sb="0" eb="1">
      <t>ゴウ</t>
    </rPh>
    <rPh sb="2" eb="3">
      <t>ケイ</t>
    </rPh>
    <phoneticPr fontId="3"/>
  </si>
  <si>
    <t>経常収益計</t>
    <rPh sb="0" eb="2">
      <t>ケイジョウ</t>
    </rPh>
    <rPh sb="2" eb="4">
      <t>シュウエキ</t>
    </rPh>
    <rPh sb="4" eb="5">
      <t>ケイ</t>
    </rPh>
    <phoneticPr fontId="3"/>
  </si>
  <si>
    <t>期末繰越正味財産額</t>
    <rPh sb="0" eb="2">
      <t>キマツ</t>
    </rPh>
    <rPh sb="2" eb="4">
      <t>クリコシ</t>
    </rPh>
    <rPh sb="4" eb="6">
      <t>ショウミ</t>
    </rPh>
    <rPh sb="6" eb="8">
      <t>ザイサン</t>
    </rPh>
    <rPh sb="8" eb="9">
      <t>ガク</t>
    </rPh>
    <phoneticPr fontId="3"/>
  </si>
  <si>
    <t>　1)国際文化交流事業</t>
    <rPh sb="3" eb="5">
      <t>コクサイ</t>
    </rPh>
    <rPh sb="5" eb="7">
      <t>ブンカ</t>
    </rPh>
    <rPh sb="7" eb="9">
      <t>コウリュウ</t>
    </rPh>
    <rPh sb="9" eb="11">
      <t>ジギョウ</t>
    </rPh>
    <phoneticPr fontId="3"/>
  </si>
  <si>
    <t>　　その他</t>
    <rPh sb="4" eb="5">
      <t>タ</t>
    </rPh>
    <phoneticPr fontId="3"/>
  </si>
  <si>
    <t>2.受取寄付金</t>
    <rPh sb="2" eb="4">
      <t>ウケトリ</t>
    </rPh>
    <rPh sb="4" eb="7">
      <t>キフキン</t>
    </rPh>
    <phoneticPr fontId="3"/>
  </si>
  <si>
    <t>　受取寄付金</t>
    <rPh sb="1" eb="3">
      <t>ウケトリ</t>
    </rPh>
    <rPh sb="3" eb="6">
      <t>キフキン</t>
    </rPh>
    <phoneticPr fontId="3"/>
  </si>
  <si>
    <t>　2)日本芸術文化復興啓発事業</t>
    <rPh sb="3" eb="5">
      <t>ニホン</t>
    </rPh>
    <rPh sb="5" eb="7">
      <t>ゲイジュツ</t>
    </rPh>
    <rPh sb="7" eb="9">
      <t>ブンカ</t>
    </rPh>
    <rPh sb="9" eb="11">
      <t>フッコウ</t>
    </rPh>
    <rPh sb="11" eb="13">
      <t>ケイハツ</t>
    </rPh>
    <rPh sb="13" eb="15">
      <t>ジギョウ</t>
    </rPh>
    <phoneticPr fontId="3"/>
  </si>
  <si>
    <t>　3)機関紙宣伝広告費及び協賛金</t>
    <rPh sb="3" eb="5">
      <t>キカン</t>
    </rPh>
    <rPh sb="5" eb="6">
      <t>カミ</t>
    </rPh>
    <rPh sb="6" eb="8">
      <t>センデン</t>
    </rPh>
    <rPh sb="8" eb="11">
      <t>コウコクヒ</t>
    </rPh>
    <rPh sb="11" eb="12">
      <t>オヨ</t>
    </rPh>
    <rPh sb="13" eb="16">
      <t>キョウサンキン</t>
    </rPh>
    <phoneticPr fontId="3"/>
  </si>
  <si>
    <t>　4)インターネット物品販売事業</t>
    <rPh sb="10" eb="12">
      <t>ブッピン</t>
    </rPh>
    <rPh sb="12" eb="14">
      <t>ハンバイ</t>
    </rPh>
    <rPh sb="14" eb="16">
      <t>ジギョウ</t>
    </rPh>
    <phoneticPr fontId="3"/>
  </si>
  <si>
    <t>3.事業収益</t>
    <rPh sb="2" eb="4">
      <t>ジギョウ</t>
    </rPh>
    <rPh sb="4" eb="6">
      <t>シュウエキ</t>
    </rPh>
    <phoneticPr fontId="3"/>
  </si>
  <si>
    <t>4.その他収益</t>
    <rPh sb="4" eb="5">
      <t>タ</t>
    </rPh>
    <rPh sb="5" eb="7">
      <t>シュウエキ</t>
    </rPh>
    <phoneticPr fontId="3"/>
  </si>
  <si>
    <t>　　福利厚生費</t>
    <rPh sb="2" eb="4">
      <t>フクリ</t>
    </rPh>
    <rPh sb="4" eb="7">
      <t>コウセイヒ</t>
    </rPh>
    <phoneticPr fontId="3"/>
  </si>
  <si>
    <t>　　福利厚生費</t>
    <rPh sb="2" eb="4">
      <t>フクリ</t>
    </rPh>
    <rPh sb="4" eb="7">
      <t>コウセイヒ</t>
    </rPh>
    <phoneticPr fontId="3"/>
  </si>
  <si>
    <t>自 令和6年４月１日　至 令和7年３月３１日</t>
    <rPh sb="0" eb="1">
      <t>ジ</t>
    </rPh>
    <rPh sb="2" eb="4">
      <t>レイワ</t>
    </rPh>
    <rPh sb="5" eb="6">
      <t>ネン</t>
    </rPh>
    <rPh sb="7" eb="8">
      <t>ガツ</t>
    </rPh>
    <rPh sb="9" eb="10">
      <t>ニチ</t>
    </rPh>
    <rPh sb="11" eb="12">
      <t>イタル</t>
    </rPh>
    <rPh sb="13" eb="15">
      <t>レイワ</t>
    </rPh>
    <rPh sb="16" eb="17">
      <t>ネン</t>
    </rPh>
    <rPh sb="18" eb="19">
      <t>ガツ</t>
    </rPh>
    <rPh sb="21" eb="22">
      <t>ニチ</t>
    </rPh>
    <phoneticPr fontId="3"/>
  </si>
  <si>
    <t>　　4/28大使と共に英語で楽しむ茶会ｺﾛﾝﾋﾞｱ</t>
    <rPh sb="6" eb="8">
      <t>タイシ</t>
    </rPh>
    <rPh sb="9" eb="10">
      <t>トモ</t>
    </rPh>
    <rPh sb="11" eb="13">
      <t>エイゴ</t>
    </rPh>
    <rPh sb="14" eb="15">
      <t>タノ</t>
    </rPh>
    <rPh sb="17" eb="19">
      <t>チャカイ</t>
    </rPh>
    <phoneticPr fontId="3"/>
  </si>
  <si>
    <t>　　5/30大使館でお茶をﾊﾞｰﾚｰﾝ</t>
    <rPh sb="6" eb="9">
      <t>タイシカン</t>
    </rPh>
    <rPh sb="11" eb="12">
      <t>チャ</t>
    </rPh>
    <phoneticPr fontId="3"/>
  </si>
  <si>
    <t>　　7/26大使館でお茶をﾍﾞﾗﾙｰｼ</t>
    <rPh sb="6" eb="9">
      <t>タイシカン</t>
    </rPh>
    <rPh sb="11" eb="12">
      <t>チャ</t>
    </rPh>
    <phoneticPr fontId="3"/>
  </si>
  <si>
    <t>　　9/13大使館でお茶をｲﾗﾝｲｽﾗﾑ</t>
    <rPh sb="6" eb="9">
      <t>タイシカン</t>
    </rPh>
    <rPh sb="11" eb="12">
      <t>チャ</t>
    </rPh>
    <phoneticPr fontId="3"/>
  </si>
  <si>
    <t>　　10/15大使館でお茶をｲﾗｸ</t>
    <rPh sb="7" eb="10">
      <t>タイシカン</t>
    </rPh>
    <rPh sb="12" eb="13">
      <t>チャ</t>
    </rPh>
    <phoneticPr fontId="3"/>
  </si>
  <si>
    <t>　　11/4大使と共に英語で楽しむ茶会ﾊﾞｰﾚｰﾝ</t>
    <rPh sb="6" eb="8">
      <t>タイシ</t>
    </rPh>
    <rPh sb="9" eb="10">
      <t>トモ</t>
    </rPh>
    <rPh sb="11" eb="13">
      <t>エイゴ</t>
    </rPh>
    <rPh sb="14" eb="15">
      <t>タノ</t>
    </rPh>
    <rPh sb="17" eb="19">
      <t>チャカイ</t>
    </rPh>
    <phoneticPr fontId="3"/>
  </si>
  <si>
    <t>　　2/8大使と共に英語で楽しむ茶会ｲﾗｸ</t>
    <rPh sb="5" eb="7">
      <t>タイシ</t>
    </rPh>
    <rPh sb="8" eb="9">
      <t>トモ</t>
    </rPh>
    <rPh sb="10" eb="12">
      <t>エイゴ</t>
    </rPh>
    <rPh sb="13" eb="14">
      <t>タノ</t>
    </rPh>
    <rPh sb="16" eb="17">
      <t>チャ</t>
    </rPh>
    <rPh sb="17" eb="18">
      <t>カイ</t>
    </rPh>
    <phoneticPr fontId="3"/>
  </si>
  <si>
    <t>　　2/13ﾁｪｺ共和国上議院議長一行茶道体験</t>
    <rPh sb="9" eb="12">
      <t>キョウワコク</t>
    </rPh>
    <rPh sb="12" eb="13">
      <t>ウエ</t>
    </rPh>
    <rPh sb="13" eb="15">
      <t>ギイン</t>
    </rPh>
    <rPh sb="15" eb="17">
      <t>ギチョウ</t>
    </rPh>
    <rPh sb="17" eb="19">
      <t>イッコウ</t>
    </rPh>
    <rPh sb="19" eb="21">
      <t>サドウ</t>
    </rPh>
    <rPh sb="21" eb="23">
      <t>タイケン</t>
    </rPh>
    <phoneticPr fontId="3"/>
  </si>
  <si>
    <t>　　5/24大使館でお茶をｺｽﾀﾘｶ</t>
    <rPh sb="6" eb="9">
      <t>タイシカン</t>
    </rPh>
    <rPh sb="11" eb="12">
      <t>チャ</t>
    </rPh>
    <phoneticPr fontId="3"/>
  </si>
  <si>
    <t>　　諸会費</t>
    <rPh sb="2" eb="5">
      <t>ショカイヒ</t>
    </rPh>
    <phoneticPr fontId="3"/>
  </si>
  <si>
    <t>　　4/12とっておきのﾚｼﾋﾟ  ｽｰﾀﾞﾝ</t>
    <phoneticPr fontId="3"/>
  </si>
  <si>
    <t>　　9/14大使と共に英語で楽しむ茶会ｽｰﾀﾞﾝ</t>
    <rPh sb="6" eb="8">
      <t>タイシ</t>
    </rPh>
    <rPh sb="9" eb="10">
      <t>トモ</t>
    </rPh>
    <rPh sb="11" eb="13">
      <t>エイゴ</t>
    </rPh>
    <rPh sb="14" eb="15">
      <t>タノ</t>
    </rPh>
    <rPh sb="17" eb="19">
      <t>チャカイ</t>
    </rPh>
    <phoneticPr fontId="3"/>
  </si>
  <si>
    <t>　　11/22大使館でお茶をｾﾙﾋﾞｱ</t>
    <rPh sb="7" eb="10">
      <t>タイシカン</t>
    </rPh>
    <rPh sb="12" eb="13">
      <t>チャ</t>
    </rPh>
    <phoneticPr fontId="3"/>
  </si>
  <si>
    <r>
      <t>　　1/20</t>
    </r>
    <r>
      <rPr>
        <sz val="8"/>
        <rFont val="游ゴシック"/>
        <family val="3"/>
        <charset val="128"/>
        <scheme val="minor"/>
      </rPr>
      <t>ｽｰﾀﾞﾝ臨時代理大使と行く！狭山茶農園富士美園ﾜﾝﾃﾞｨﾂｱｰのお誘い</t>
    </r>
    <rPh sb="11" eb="13">
      <t>リンジ</t>
    </rPh>
    <rPh sb="13" eb="15">
      <t>ダイリ</t>
    </rPh>
    <rPh sb="15" eb="17">
      <t>タイシ</t>
    </rPh>
    <rPh sb="18" eb="19">
      <t>イ</t>
    </rPh>
    <rPh sb="21" eb="23">
      <t>サヤマ</t>
    </rPh>
    <rPh sb="23" eb="24">
      <t>チャ</t>
    </rPh>
    <rPh sb="24" eb="26">
      <t>ノウエン</t>
    </rPh>
    <rPh sb="26" eb="28">
      <t>フジ</t>
    </rPh>
    <rPh sb="28" eb="29">
      <t>エン</t>
    </rPh>
    <rPh sb="29" eb="37">
      <t>ワンディツアーノ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</si>
</sst>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u/>
      <sz val="22"/>
      <color theme="1"/>
      <name val="游ゴシック"/>
      <family val="2"/>
      <charset val="128"/>
      <scheme val="minor"/>
    </font>
    <font>
      <u/>
      <sz val="22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1" xfId="0" applyBorder="1">
      <alignment vertical="center"/>
    </xf>
    <xf numFmtId="38" fontId="0" fillId="0" borderId="12" xfId="1" applyFont="1" applyBorder="1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0" borderId="12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38" fontId="0" fillId="0" borderId="7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10" xfId="1" applyFont="1" applyBorder="1">
      <alignment vertical="center"/>
    </xf>
    <xf numFmtId="176" fontId="0" fillId="0" borderId="1" xfId="1" applyNumberFormat="1" applyFont="1" applyBorder="1">
      <alignment vertical="center"/>
    </xf>
    <xf numFmtId="176" fontId="0" fillId="0" borderId="8" xfId="1" applyNumberFormat="1" applyFont="1" applyBorder="1">
      <alignment vertical="center"/>
    </xf>
    <xf numFmtId="38" fontId="0" fillId="0" borderId="13" xfId="1" applyFont="1" applyBorder="1">
      <alignment vertical="center"/>
    </xf>
    <xf numFmtId="38" fontId="0" fillId="0" borderId="11" xfId="1" applyFont="1" applyBorder="1">
      <alignment vertical="center"/>
    </xf>
    <xf numFmtId="38" fontId="0" fillId="0" borderId="5" xfId="1" applyFont="1" applyBorder="1">
      <alignment vertical="center"/>
    </xf>
    <xf numFmtId="0" fontId="4" fillId="0" borderId="8" xfId="0" applyFont="1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176" fontId="0" fillId="0" borderId="4" xfId="1" applyNumberFormat="1" applyFont="1" applyBorder="1">
      <alignment vertical="center"/>
    </xf>
    <xf numFmtId="38" fontId="0" fillId="0" borderId="14" xfId="1" applyFont="1" applyBorder="1">
      <alignment vertical="center"/>
    </xf>
    <xf numFmtId="38" fontId="0" fillId="0" borderId="1" xfId="1" applyFont="1" applyBorder="1">
      <alignment vertical="center"/>
    </xf>
    <xf numFmtId="0" fontId="0" fillId="0" borderId="14" xfId="0" applyBorder="1">
      <alignment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76" fontId="0" fillId="0" borderId="7" xfId="1" applyNumberFormat="1" applyFont="1" applyBorder="1">
      <alignment vertical="center"/>
    </xf>
    <xf numFmtId="38" fontId="0" fillId="2" borderId="11" xfId="1" applyFont="1" applyFill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H98"/>
  <sheetViews>
    <sheetView tabSelected="1" topLeftCell="B65" workbookViewId="0">
      <selection activeCell="B3" sqref="B3"/>
    </sheetView>
  </sheetViews>
  <sheetFormatPr defaultRowHeight="17.649999999999999"/>
  <cols>
    <col min="2" max="2" width="3.5" customWidth="1"/>
    <col min="3" max="3" width="10.75" customWidth="1"/>
    <col min="4" max="4" width="18.25" customWidth="1"/>
    <col min="5" max="5" width="32.5" customWidth="1"/>
    <col min="6" max="6" width="13.875" customWidth="1"/>
    <col min="7" max="8" width="11.75" customWidth="1"/>
  </cols>
  <sheetData>
    <row r="3" spans="2:8" ht="36">
      <c r="E3" s="39" t="s">
        <v>37</v>
      </c>
      <c r="F3" s="40"/>
    </row>
    <row r="4" spans="2:8">
      <c r="E4" t="s">
        <v>54</v>
      </c>
    </row>
    <row r="6" spans="2:8">
      <c r="H6" s="26" t="s">
        <v>36</v>
      </c>
    </row>
    <row r="7" spans="2:8">
      <c r="B7" s="35" t="s">
        <v>38</v>
      </c>
      <c r="C7" s="36"/>
      <c r="D7" s="36"/>
      <c r="E7" s="36"/>
      <c r="F7" s="32" t="s">
        <v>39</v>
      </c>
      <c r="G7" s="33"/>
      <c r="H7" s="34"/>
    </row>
    <row r="8" spans="2:8" ht="48" customHeight="1">
      <c r="B8" s="37"/>
      <c r="C8" s="38"/>
      <c r="D8" s="38"/>
      <c r="E8" s="38"/>
      <c r="F8" s="19" t="s">
        <v>0</v>
      </c>
      <c r="G8" s="1" t="s">
        <v>1</v>
      </c>
      <c r="H8" s="28" t="s">
        <v>40</v>
      </c>
    </row>
    <row r="9" spans="2:8">
      <c r="B9" s="2" t="s">
        <v>2</v>
      </c>
      <c r="C9" t="s">
        <v>4</v>
      </c>
      <c r="F9" s="17"/>
      <c r="G9" s="23"/>
      <c r="H9" s="3"/>
    </row>
    <row r="10" spans="2:8">
      <c r="B10" s="2"/>
      <c r="D10" t="s">
        <v>3</v>
      </c>
      <c r="F10" s="17"/>
      <c r="G10" s="23"/>
      <c r="H10" s="3"/>
    </row>
    <row r="11" spans="2:8">
      <c r="B11" s="2"/>
      <c r="D11" t="s">
        <v>17</v>
      </c>
      <c r="F11" s="17">
        <v>561000</v>
      </c>
      <c r="G11" s="23"/>
      <c r="H11" s="3">
        <f>SUM(F11+G11)</f>
        <v>561000</v>
      </c>
    </row>
    <row r="12" spans="2:8">
      <c r="B12" s="2"/>
      <c r="D12" t="s">
        <v>45</v>
      </c>
      <c r="F12" s="17"/>
      <c r="G12" s="23"/>
      <c r="H12" s="3"/>
    </row>
    <row r="13" spans="2:8">
      <c r="B13" s="2"/>
      <c r="D13" t="s">
        <v>46</v>
      </c>
      <c r="F13" s="17"/>
      <c r="G13" s="23"/>
      <c r="H13" s="3"/>
    </row>
    <row r="14" spans="2:8">
      <c r="B14" s="2"/>
      <c r="D14" t="s">
        <v>50</v>
      </c>
      <c r="F14" s="17"/>
      <c r="G14" s="23"/>
      <c r="H14" s="3"/>
    </row>
    <row r="15" spans="2:8">
      <c r="B15" s="2"/>
      <c r="D15" s="7" t="s">
        <v>43</v>
      </c>
      <c r="E15" s="4"/>
      <c r="F15" s="17"/>
      <c r="G15" s="23"/>
      <c r="H15" s="3"/>
    </row>
    <row r="16" spans="2:8">
      <c r="B16" s="2"/>
      <c r="D16" s="7" t="s">
        <v>65</v>
      </c>
      <c r="E16" s="4"/>
      <c r="F16" s="17">
        <v>70600</v>
      </c>
      <c r="G16" s="23"/>
      <c r="H16" s="3">
        <f t="shared" ref="H16:H24" si="0">SUM(F16+G16)</f>
        <v>70600</v>
      </c>
    </row>
    <row r="17" spans="2:8">
      <c r="B17" s="2"/>
      <c r="D17" s="7" t="s">
        <v>55</v>
      </c>
      <c r="E17" s="4"/>
      <c r="F17" s="17">
        <v>122500</v>
      </c>
      <c r="G17" s="23"/>
      <c r="H17" s="3">
        <f t="shared" ref="H17:H21" si="1">SUM(F17+G17)</f>
        <v>122500</v>
      </c>
    </row>
    <row r="18" spans="2:8">
      <c r="B18" s="2"/>
      <c r="D18" s="7" t="s">
        <v>63</v>
      </c>
      <c r="E18" s="4"/>
      <c r="F18" s="17">
        <v>140800</v>
      </c>
      <c r="G18" s="23"/>
      <c r="H18" s="3">
        <f t="shared" si="1"/>
        <v>140800</v>
      </c>
    </row>
    <row r="19" spans="2:8">
      <c r="B19" s="2"/>
      <c r="D19" s="7" t="s">
        <v>56</v>
      </c>
      <c r="E19" s="4"/>
      <c r="F19" s="17">
        <v>84000</v>
      </c>
      <c r="G19" s="23"/>
      <c r="H19" s="3">
        <f t="shared" si="1"/>
        <v>84000</v>
      </c>
    </row>
    <row r="20" spans="2:8">
      <c r="B20" s="2"/>
      <c r="D20" s="6" t="s">
        <v>57</v>
      </c>
      <c r="E20" s="5"/>
      <c r="F20" s="17">
        <v>90000</v>
      </c>
      <c r="G20" s="23"/>
      <c r="H20" s="3">
        <f t="shared" si="1"/>
        <v>90000</v>
      </c>
    </row>
    <row r="21" spans="2:8">
      <c r="B21" s="2"/>
      <c r="D21" s="6" t="s">
        <v>58</v>
      </c>
      <c r="E21" s="5"/>
      <c r="F21" s="17">
        <v>196000</v>
      </c>
      <c r="G21" s="23"/>
      <c r="H21" s="3">
        <f t="shared" si="1"/>
        <v>196000</v>
      </c>
    </row>
    <row r="22" spans="2:8">
      <c r="B22" s="2"/>
      <c r="D22" s="7" t="s">
        <v>66</v>
      </c>
      <c r="E22" s="4"/>
      <c r="F22" s="17">
        <v>66500</v>
      </c>
      <c r="G22" s="23"/>
      <c r="H22" s="3">
        <f t="shared" si="0"/>
        <v>66500</v>
      </c>
    </row>
    <row r="23" spans="2:8">
      <c r="B23" s="2"/>
      <c r="D23" s="7" t="s">
        <v>59</v>
      </c>
      <c r="E23" s="4"/>
      <c r="F23" s="17">
        <v>110000</v>
      </c>
      <c r="G23" s="23"/>
      <c r="H23" s="3">
        <f t="shared" si="0"/>
        <v>110000</v>
      </c>
    </row>
    <row r="24" spans="2:8">
      <c r="B24" s="2"/>
      <c r="D24" s="7" t="s">
        <v>60</v>
      </c>
      <c r="E24" s="4"/>
      <c r="F24" s="17">
        <v>97500</v>
      </c>
      <c r="G24" s="23"/>
      <c r="H24" s="3">
        <f t="shared" si="0"/>
        <v>97500</v>
      </c>
    </row>
    <row r="25" spans="2:8">
      <c r="B25" s="2"/>
      <c r="D25" s="6" t="s">
        <v>67</v>
      </c>
      <c r="E25" s="5"/>
      <c r="F25" s="31">
        <v>230000</v>
      </c>
      <c r="G25" s="23"/>
      <c r="H25" s="3">
        <f>SUM(F25+G25)</f>
        <v>230000</v>
      </c>
    </row>
    <row r="26" spans="2:8">
      <c r="B26" s="2"/>
      <c r="D26" s="6" t="s">
        <v>68</v>
      </c>
      <c r="E26" s="5"/>
      <c r="F26" s="17">
        <v>56000</v>
      </c>
      <c r="G26" s="23"/>
      <c r="H26" s="3">
        <f t="shared" ref="H26" si="2">SUM(F26+G26)</f>
        <v>56000</v>
      </c>
    </row>
    <row r="27" spans="2:8">
      <c r="B27" s="2"/>
      <c r="D27" s="6" t="s">
        <v>61</v>
      </c>
      <c r="E27" s="5"/>
      <c r="F27" s="17">
        <v>110000</v>
      </c>
      <c r="G27" s="23"/>
      <c r="H27" s="3">
        <f t="shared" ref="H27" si="3">SUM(F27+G27)</f>
        <v>110000</v>
      </c>
    </row>
    <row r="28" spans="2:8">
      <c r="B28" s="2"/>
      <c r="D28" s="6" t="s">
        <v>62</v>
      </c>
      <c r="E28" s="5"/>
      <c r="F28" s="17">
        <v>282700</v>
      </c>
      <c r="G28" s="23"/>
      <c r="H28" s="3">
        <f t="shared" ref="H28" si="4">SUM(F28+G28)</f>
        <v>282700</v>
      </c>
    </row>
    <row r="29" spans="2:8">
      <c r="B29" s="2"/>
      <c r="D29" s="6" t="s">
        <v>44</v>
      </c>
      <c r="E29" s="5"/>
      <c r="F29" s="17">
        <v>203037</v>
      </c>
      <c r="G29" s="23"/>
      <c r="H29" s="3">
        <f t="shared" ref="H29:H36" si="5">SUM(F29+G29)</f>
        <v>203037</v>
      </c>
    </row>
    <row r="30" spans="2:8">
      <c r="B30" s="2"/>
      <c r="D30" s="6" t="s">
        <v>47</v>
      </c>
      <c r="E30" s="5"/>
      <c r="F30" s="17"/>
      <c r="G30" s="23"/>
      <c r="H30" s="3"/>
    </row>
    <row r="31" spans="2:8">
      <c r="B31" s="2"/>
      <c r="D31" s="6" t="s">
        <v>48</v>
      </c>
      <c r="E31" s="5"/>
      <c r="F31" s="17"/>
      <c r="G31" s="23"/>
      <c r="H31" s="3"/>
    </row>
    <row r="32" spans="2:8">
      <c r="B32" s="2"/>
      <c r="D32" s="6" t="s">
        <v>49</v>
      </c>
      <c r="E32" s="5"/>
      <c r="F32" s="17"/>
      <c r="G32" s="23"/>
      <c r="H32" s="3"/>
    </row>
    <row r="33" spans="2:8">
      <c r="B33" s="2"/>
      <c r="D33" s="6" t="s">
        <v>51</v>
      </c>
      <c r="E33" s="6"/>
      <c r="F33" s="17"/>
      <c r="G33" s="23"/>
      <c r="H33" s="3"/>
    </row>
    <row r="34" spans="2:8">
      <c r="B34" s="2"/>
      <c r="D34" s="6" t="s">
        <v>18</v>
      </c>
      <c r="E34" s="6"/>
      <c r="F34" s="17">
        <v>1033</v>
      </c>
      <c r="G34" s="23"/>
      <c r="H34" s="3">
        <f t="shared" si="5"/>
        <v>1033</v>
      </c>
    </row>
    <row r="35" spans="2:8">
      <c r="B35" s="2"/>
      <c r="D35" s="7" t="s">
        <v>19</v>
      </c>
      <c r="E35" s="7"/>
      <c r="F35" s="17">
        <v>16983</v>
      </c>
      <c r="G35" s="23"/>
      <c r="H35" s="3">
        <f t="shared" si="5"/>
        <v>16983</v>
      </c>
    </row>
    <row r="36" spans="2:8">
      <c r="B36" s="2"/>
      <c r="C36" s="26" t="s">
        <v>41</v>
      </c>
      <c r="D36" s="7"/>
      <c r="E36" s="7"/>
      <c r="F36" s="12">
        <f>SUM(F11:F35)</f>
        <v>2438653</v>
      </c>
      <c r="G36" s="24"/>
      <c r="H36" s="13">
        <f t="shared" si="5"/>
        <v>2438653</v>
      </c>
    </row>
    <row r="37" spans="2:8">
      <c r="B37" s="2"/>
      <c r="D37" s="7"/>
      <c r="E37" s="7"/>
      <c r="F37" s="17"/>
      <c r="G37" s="23"/>
      <c r="H37" s="3"/>
    </row>
    <row r="38" spans="2:8">
      <c r="B38" s="2" t="s">
        <v>5</v>
      </c>
      <c r="C38" t="s">
        <v>6</v>
      </c>
      <c r="D38" s="7"/>
      <c r="E38" s="7"/>
      <c r="F38" s="17"/>
      <c r="G38" s="23"/>
      <c r="H38" s="3"/>
    </row>
    <row r="39" spans="2:8">
      <c r="B39" s="2"/>
      <c r="D39" s="7" t="s">
        <v>7</v>
      </c>
      <c r="E39" s="7"/>
      <c r="F39" s="17"/>
      <c r="G39" s="23"/>
      <c r="H39" s="3"/>
    </row>
    <row r="40" spans="2:8">
      <c r="B40" s="2"/>
      <c r="D40" s="7" t="s">
        <v>20</v>
      </c>
      <c r="E40" s="7"/>
      <c r="F40" s="17"/>
      <c r="G40" s="23"/>
      <c r="H40" s="3"/>
    </row>
    <row r="41" spans="2:8">
      <c r="B41" s="2"/>
      <c r="D41" s="7" t="s">
        <v>65</v>
      </c>
      <c r="E41" s="4"/>
      <c r="F41" s="17">
        <v>29655</v>
      </c>
      <c r="G41" s="23"/>
      <c r="H41" s="3">
        <f t="shared" ref="H41:H49" si="6">SUM(F41+G41)</f>
        <v>29655</v>
      </c>
    </row>
    <row r="42" spans="2:8">
      <c r="B42" s="2"/>
      <c r="D42" s="7" t="s">
        <v>55</v>
      </c>
      <c r="E42" s="4"/>
      <c r="F42" s="17">
        <v>62745</v>
      </c>
      <c r="G42" s="23"/>
      <c r="H42" s="3">
        <f t="shared" si="6"/>
        <v>62745</v>
      </c>
    </row>
    <row r="43" spans="2:8">
      <c r="B43" s="2"/>
      <c r="D43" s="7" t="s">
        <v>63</v>
      </c>
      <c r="E43" s="4"/>
      <c r="F43" s="17">
        <v>64020</v>
      </c>
      <c r="G43" s="23"/>
      <c r="H43" s="3">
        <f t="shared" si="6"/>
        <v>64020</v>
      </c>
    </row>
    <row r="44" spans="2:8">
      <c r="B44" s="2"/>
      <c r="D44" s="7" t="s">
        <v>56</v>
      </c>
      <c r="E44" s="4"/>
      <c r="F44" s="17"/>
      <c r="G44" s="23"/>
      <c r="H44" s="3">
        <f t="shared" si="6"/>
        <v>0</v>
      </c>
    </row>
    <row r="45" spans="2:8">
      <c r="B45" s="2"/>
      <c r="D45" s="6" t="s">
        <v>57</v>
      </c>
      <c r="E45" s="5"/>
      <c r="F45" s="17"/>
      <c r="G45" s="23"/>
      <c r="H45" s="3">
        <f t="shared" si="6"/>
        <v>0</v>
      </c>
    </row>
    <row r="46" spans="2:8">
      <c r="B46" s="2"/>
      <c r="D46" s="6" t="s">
        <v>58</v>
      </c>
      <c r="E46" s="5"/>
      <c r="F46" s="17"/>
      <c r="G46" s="23"/>
      <c r="H46" s="3">
        <f t="shared" si="6"/>
        <v>0</v>
      </c>
    </row>
    <row r="47" spans="2:8">
      <c r="B47" s="2"/>
      <c r="D47" s="7" t="s">
        <v>66</v>
      </c>
      <c r="E47" s="4"/>
      <c r="F47" s="17">
        <v>66158</v>
      </c>
      <c r="G47" s="23"/>
      <c r="H47" s="3">
        <f t="shared" si="6"/>
        <v>66158</v>
      </c>
    </row>
    <row r="48" spans="2:8">
      <c r="B48" s="2"/>
      <c r="D48" s="7" t="s">
        <v>59</v>
      </c>
      <c r="E48" s="4"/>
      <c r="F48" s="17"/>
      <c r="G48" s="23"/>
      <c r="H48" s="3">
        <f t="shared" si="6"/>
        <v>0</v>
      </c>
    </row>
    <row r="49" spans="2:8">
      <c r="B49" s="2"/>
      <c r="D49" s="7" t="s">
        <v>60</v>
      </c>
      <c r="E49" s="4"/>
      <c r="F49" s="17">
        <v>72154</v>
      </c>
      <c r="G49" s="23"/>
      <c r="H49" s="3">
        <f t="shared" si="6"/>
        <v>72154</v>
      </c>
    </row>
    <row r="50" spans="2:8">
      <c r="B50" s="2"/>
      <c r="D50" s="6" t="s">
        <v>67</v>
      </c>
      <c r="E50" s="5"/>
      <c r="F50" s="17">
        <v>64000</v>
      </c>
      <c r="G50" s="23"/>
      <c r="H50" s="3">
        <f>SUM(F50+G50)</f>
        <v>64000</v>
      </c>
    </row>
    <row r="51" spans="2:8">
      <c r="B51" s="2"/>
      <c r="D51" s="6" t="s">
        <v>68</v>
      </c>
      <c r="E51" s="5"/>
      <c r="F51" s="17">
        <v>56650</v>
      </c>
      <c r="G51" s="23"/>
      <c r="H51" s="3">
        <f t="shared" ref="H51" si="7">SUM(F51+G51)</f>
        <v>56650</v>
      </c>
    </row>
    <row r="52" spans="2:8">
      <c r="B52" s="2"/>
      <c r="D52" s="6" t="s">
        <v>61</v>
      </c>
      <c r="E52" s="5"/>
      <c r="F52" s="17">
        <v>73634</v>
      </c>
      <c r="G52" s="23"/>
      <c r="H52" s="3">
        <f t="shared" ref="H52:H54" si="8">SUM(F52+G52)</f>
        <v>73634</v>
      </c>
    </row>
    <row r="53" spans="2:8">
      <c r="B53" s="2"/>
      <c r="D53" s="6" t="s">
        <v>62</v>
      </c>
      <c r="E53" s="5"/>
      <c r="F53" s="17">
        <v>180000</v>
      </c>
      <c r="G53" s="23"/>
      <c r="H53" s="3">
        <f t="shared" si="8"/>
        <v>180000</v>
      </c>
    </row>
    <row r="54" spans="2:8">
      <c r="B54" s="2"/>
      <c r="D54" s="6" t="s">
        <v>44</v>
      </c>
      <c r="E54" s="5"/>
      <c r="F54" s="17">
        <v>185670</v>
      </c>
      <c r="G54" s="23"/>
      <c r="H54" s="3">
        <f t="shared" si="8"/>
        <v>185670</v>
      </c>
    </row>
    <row r="55" spans="2:8">
      <c r="B55" s="2"/>
      <c r="D55" s="7" t="s">
        <v>21</v>
      </c>
      <c r="E55" s="7"/>
      <c r="F55" s="12">
        <f>SUM(F41:F54)</f>
        <v>854686</v>
      </c>
      <c r="G55" s="24"/>
      <c r="H55" s="13">
        <f t="shared" ref="H55" si="9">SUM(F55+G55)</f>
        <v>854686</v>
      </c>
    </row>
    <row r="56" spans="2:8">
      <c r="B56" s="2"/>
      <c r="D56" s="7" t="s">
        <v>22</v>
      </c>
      <c r="E56" s="7"/>
      <c r="F56" s="17"/>
      <c r="G56" s="23"/>
      <c r="H56" s="3"/>
    </row>
    <row r="57" spans="2:8">
      <c r="B57" s="2"/>
      <c r="D57" s="7" t="s">
        <v>23</v>
      </c>
      <c r="E57" s="7"/>
      <c r="F57" s="12">
        <v>1004084</v>
      </c>
      <c r="G57" s="24"/>
      <c r="H57" s="13">
        <f t="shared" ref="H57:H70" si="10">SUM(F57+G57)</f>
        <v>1004084</v>
      </c>
    </row>
    <row r="58" spans="2:8">
      <c r="B58" s="2"/>
      <c r="D58" s="7" t="s">
        <v>24</v>
      </c>
      <c r="E58" s="7"/>
      <c r="F58" s="17"/>
      <c r="G58" s="23"/>
      <c r="H58" s="3"/>
    </row>
    <row r="59" spans="2:8">
      <c r="B59" s="2"/>
      <c r="D59" s="29" t="s">
        <v>52</v>
      </c>
      <c r="E59" s="7"/>
      <c r="F59" s="17">
        <v>6800</v>
      </c>
      <c r="G59" s="23"/>
      <c r="H59" s="3">
        <f t="shared" ref="H59" si="11">SUM(F59+G59)</f>
        <v>6800</v>
      </c>
    </row>
    <row r="60" spans="2:8">
      <c r="B60" s="2"/>
      <c r="D60" s="7" t="s">
        <v>25</v>
      </c>
      <c r="E60" s="7"/>
      <c r="F60" s="17">
        <v>78842</v>
      </c>
      <c r="G60" s="23"/>
      <c r="H60" s="3">
        <f t="shared" si="10"/>
        <v>78842</v>
      </c>
    </row>
    <row r="61" spans="2:8">
      <c r="B61" s="2"/>
      <c r="D61" s="7" t="s">
        <v>26</v>
      </c>
      <c r="E61" s="7"/>
      <c r="F61" s="17">
        <v>13208</v>
      </c>
      <c r="G61" s="23"/>
      <c r="H61" s="3">
        <f t="shared" si="10"/>
        <v>13208</v>
      </c>
    </row>
    <row r="62" spans="2:8">
      <c r="B62" s="2"/>
      <c r="D62" s="7" t="s">
        <v>27</v>
      </c>
      <c r="E62" s="7"/>
      <c r="F62" s="17">
        <v>197328</v>
      </c>
      <c r="G62" s="23"/>
      <c r="H62" s="3">
        <f t="shared" si="10"/>
        <v>197328</v>
      </c>
    </row>
    <row r="63" spans="2:8">
      <c r="B63" s="2"/>
      <c r="D63" s="7" t="s">
        <v>28</v>
      </c>
      <c r="E63" s="7"/>
      <c r="F63" s="17">
        <v>52639</v>
      </c>
      <c r="G63" s="23"/>
      <c r="H63" s="3">
        <f t="shared" si="10"/>
        <v>52639</v>
      </c>
    </row>
    <row r="64" spans="2:8">
      <c r="B64" s="2"/>
      <c r="D64" s="7" t="s">
        <v>29</v>
      </c>
      <c r="E64" s="7"/>
      <c r="F64" s="17">
        <v>43609</v>
      </c>
      <c r="G64" s="23"/>
      <c r="H64" s="3">
        <f t="shared" si="10"/>
        <v>43609</v>
      </c>
    </row>
    <row r="65" spans="2:8">
      <c r="B65" s="2"/>
      <c r="D65" s="7" t="s">
        <v>30</v>
      </c>
      <c r="E65" s="7"/>
      <c r="F65" s="17">
        <v>281600</v>
      </c>
      <c r="G65" s="23"/>
      <c r="H65" s="3">
        <f t="shared" si="10"/>
        <v>281600</v>
      </c>
    </row>
    <row r="66" spans="2:8">
      <c r="B66" s="2"/>
      <c r="D66" s="7" t="s">
        <v>31</v>
      </c>
      <c r="E66" s="7"/>
      <c r="F66" s="17">
        <v>174933</v>
      </c>
      <c r="G66" s="23"/>
      <c r="H66" s="3">
        <f t="shared" si="10"/>
        <v>174933</v>
      </c>
    </row>
    <row r="67" spans="2:8">
      <c r="B67" s="2"/>
      <c r="D67" s="7" t="s">
        <v>32</v>
      </c>
      <c r="E67" s="7"/>
      <c r="F67" s="17">
        <v>37776</v>
      </c>
      <c r="G67" s="23"/>
      <c r="H67" s="3">
        <f t="shared" si="10"/>
        <v>37776</v>
      </c>
    </row>
    <row r="68" spans="2:8">
      <c r="B68" s="2"/>
      <c r="D68" s="7" t="s">
        <v>33</v>
      </c>
      <c r="E68" s="7"/>
      <c r="F68" s="17">
        <v>23721</v>
      </c>
      <c r="G68" s="23"/>
      <c r="H68" s="3">
        <f t="shared" si="10"/>
        <v>23721</v>
      </c>
    </row>
    <row r="69" spans="2:8">
      <c r="B69" s="2"/>
      <c r="D69" s="7" t="s">
        <v>34</v>
      </c>
      <c r="E69" s="7"/>
      <c r="F69" s="17">
        <v>115200</v>
      </c>
      <c r="G69" s="23"/>
      <c r="H69" s="3">
        <f t="shared" ref="H69" si="12">SUM(F69+G69)</f>
        <v>115200</v>
      </c>
    </row>
    <row r="70" spans="2:8">
      <c r="B70" s="2"/>
      <c r="D70" s="7" t="s">
        <v>64</v>
      </c>
      <c r="E70" s="7"/>
      <c r="F70" s="17">
        <v>2400</v>
      </c>
      <c r="G70" s="23"/>
      <c r="H70" s="3">
        <f t="shared" si="10"/>
        <v>2400</v>
      </c>
    </row>
    <row r="71" spans="2:8">
      <c r="B71" s="2"/>
      <c r="C71" t="s">
        <v>8</v>
      </c>
      <c r="F71" s="12">
        <f>SUM(F55:F70)</f>
        <v>2886826</v>
      </c>
      <c r="G71" s="24"/>
      <c r="H71" s="13">
        <f>SUM(H55:H70)</f>
        <v>2886826</v>
      </c>
    </row>
    <row r="72" spans="2:8">
      <c r="B72" s="2"/>
      <c r="D72" s="7" t="s">
        <v>9</v>
      </c>
      <c r="E72" s="7"/>
      <c r="F72" s="17"/>
      <c r="G72" s="23"/>
      <c r="H72" s="3"/>
    </row>
    <row r="73" spans="2:8">
      <c r="B73" s="2"/>
      <c r="D73" s="7" t="s">
        <v>20</v>
      </c>
      <c r="E73" s="7"/>
      <c r="F73" s="12"/>
      <c r="G73" s="24"/>
      <c r="H73" s="13"/>
    </row>
    <row r="74" spans="2:8">
      <c r="B74" s="2"/>
      <c r="D74" s="7" t="s">
        <v>35</v>
      </c>
      <c r="E74" s="7"/>
      <c r="F74" s="12">
        <v>0</v>
      </c>
      <c r="G74" s="24"/>
      <c r="H74" s="13">
        <v>0</v>
      </c>
    </row>
    <row r="75" spans="2:8">
      <c r="B75" s="2"/>
      <c r="D75" s="7" t="s">
        <v>22</v>
      </c>
      <c r="E75" s="7"/>
      <c r="F75" s="17"/>
      <c r="G75" s="23"/>
      <c r="H75" s="3"/>
    </row>
    <row r="76" spans="2:8">
      <c r="B76" s="2"/>
      <c r="D76" s="7" t="s">
        <v>23</v>
      </c>
      <c r="E76" s="7"/>
      <c r="F76" s="12">
        <v>251021</v>
      </c>
      <c r="G76" s="24"/>
      <c r="H76" s="13">
        <f>SUM(F76+G76)</f>
        <v>251021</v>
      </c>
    </row>
    <row r="77" spans="2:8">
      <c r="B77" s="2"/>
      <c r="D77" s="7" t="s">
        <v>24</v>
      </c>
      <c r="E77" s="7"/>
      <c r="F77" s="17"/>
      <c r="G77" s="23"/>
      <c r="H77" s="3"/>
    </row>
    <row r="78" spans="2:8">
      <c r="B78" s="2"/>
      <c r="D78" s="7" t="s">
        <v>53</v>
      </c>
      <c r="E78" s="7"/>
      <c r="F78" s="17">
        <v>1700</v>
      </c>
      <c r="G78" s="23"/>
      <c r="H78" s="3">
        <f t="shared" ref="H78" si="13">SUM(F78+G78)</f>
        <v>1700</v>
      </c>
    </row>
    <row r="79" spans="2:8">
      <c r="B79" s="2"/>
      <c r="D79" s="7" t="s">
        <v>25</v>
      </c>
      <c r="E79" s="7"/>
      <c r="F79" s="17">
        <v>19711</v>
      </c>
      <c r="G79" s="23"/>
      <c r="H79" s="3">
        <f t="shared" ref="H79:H88" si="14">SUM(F79+G79)</f>
        <v>19711</v>
      </c>
    </row>
    <row r="80" spans="2:8">
      <c r="B80" s="2"/>
      <c r="D80" s="7" t="s">
        <v>26</v>
      </c>
      <c r="E80" s="7"/>
      <c r="F80" s="17">
        <v>3302</v>
      </c>
      <c r="G80" s="23"/>
      <c r="H80" s="3">
        <f t="shared" si="14"/>
        <v>3302</v>
      </c>
    </row>
    <row r="81" spans="2:8">
      <c r="B81" s="2"/>
      <c r="D81" s="7" t="s">
        <v>27</v>
      </c>
      <c r="E81" s="7"/>
      <c r="F81" s="17">
        <v>49333</v>
      </c>
      <c r="G81" s="23"/>
      <c r="H81" s="3">
        <f t="shared" si="14"/>
        <v>49333</v>
      </c>
    </row>
    <row r="82" spans="2:8">
      <c r="B82" s="2"/>
      <c r="D82" s="7" t="s">
        <v>28</v>
      </c>
      <c r="E82" s="7"/>
      <c r="F82" s="17">
        <v>13160</v>
      </c>
      <c r="G82" s="23"/>
      <c r="H82" s="3">
        <f t="shared" si="14"/>
        <v>13160</v>
      </c>
    </row>
    <row r="83" spans="2:8">
      <c r="B83" s="2"/>
      <c r="D83" s="7" t="s">
        <v>29</v>
      </c>
      <c r="E83" s="7"/>
      <c r="F83" s="17">
        <v>10903</v>
      </c>
      <c r="G83" s="23"/>
      <c r="H83" s="3">
        <f t="shared" si="14"/>
        <v>10903</v>
      </c>
    </row>
    <row r="84" spans="2:8">
      <c r="B84" s="2"/>
      <c r="D84" s="7" t="s">
        <v>30</v>
      </c>
      <c r="E84" s="7"/>
      <c r="F84" s="17">
        <v>70400</v>
      </c>
      <c r="G84" s="23"/>
      <c r="H84" s="3">
        <f t="shared" si="14"/>
        <v>70400</v>
      </c>
    </row>
    <row r="85" spans="2:8">
      <c r="B85" s="2"/>
      <c r="D85" s="7" t="s">
        <v>31</v>
      </c>
      <c r="E85" s="7"/>
      <c r="F85" s="17">
        <v>43734</v>
      </c>
      <c r="G85" s="23"/>
      <c r="H85" s="3">
        <f t="shared" si="14"/>
        <v>43734</v>
      </c>
    </row>
    <row r="86" spans="2:8">
      <c r="B86" s="2"/>
      <c r="D86" s="7" t="s">
        <v>32</v>
      </c>
      <c r="E86" s="7"/>
      <c r="F86" s="17">
        <v>9444</v>
      </c>
      <c r="G86" s="23"/>
      <c r="H86" s="3">
        <f t="shared" si="14"/>
        <v>9444</v>
      </c>
    </row>
    <row r="87" spans="2:8">
      <c r="B87" s="2"/>
      <c r="D87" s="7" t="s">
        <v>33</v>
      </c>
      <c r="E87" s="7"/>
      <c r="F87" s="17">
        <v>5931</v>
      </c>
      <c r="G87" s="23"/>
      <c r="H87" s="3">
        <f t="shared" si="14"/>
        <v>5931</v>
      </c>
    </row>
    <row r="88" spans="2:8">
      <c r="B88" s="2"/>
      <c r="D88" s="7" t="s">
        <v>34</v>
      </c>
      <c r="E88" s="7"/>
      <c r="F88" s="17">
        <v>28800</v>
      </c>
      <c r="G88" s="23"/>
      <c r="H88" s="3">
        <f t="shared" si="14"/>
        <v>28800</v>
      </c>
    </row>
    <row r="89" spans="2:8">
      <c r="B89" s="2"/>
      <c r="D89" s="7" t="s">
        <v>64</v>
      </c>
      <c r="E89" s="7"/>
      <c r="F89" s="17">
        <v>600</v>
      </c>
      <c r="G89" s="23"/>
      <c r="H89" s="3">
        <f t="shared" ref="H89" si="15">SUM(F89+G89)</f>
        <v>600</v>
      </c>
    </row>
    <row r="90" spans="2:8">
      <c r="B90" s="2"/>
      <c r="C90" t="s">
        <v>10</v>
      </c>
      <c r="F90" s="12">
        <f>SUM(F76:F89)</f>
        <v>508039</v>
      </c>
      <c r="G90" s="24"/>
      <c r="H90" s="13">
        <f>SUM(H76:H89)</f>
        <v>508039</v>
      </c>
    </row>
    <row r="91" spans="2:8">
      <c r="B91" s="2"/>
      <c r="C91" s="26" t="s">
        <v>11</v>
      </c>
      <c r="F91" s="17">
        <f>SUM(F71+F90)</f>
        <v>3394865</v>
      </c>
      <c r="G91" s="23"/>
      <c r="H91" s="3">
        <f>SUM(H71+H90)</f>
        <v>3394865</v>
      </c>
    </row>
    <row r="92" spans="2:8">
      <c r="B92" s="2"/>
      <c r="F92" s="2"/>
      <c r="G92" s="25"/>
      <c r="H92" s="8"/>
    </row>
    <row r="93" spans="2:8">
      <c r="B93" s="2"/>
      <c r="E93" s="26" t="s">
        <v>12</v>
      </c>
      <c r="F93" s="20"/>
      <c r="G93" s="1"/>
      <c r="H93" s="21"/>
    </row>
    <row r="94" spans="2:8">
      <c r="B94" s="2"/>
      <c r="E94" s="26" t="s">
        <v>13</v>
      </c>
      <c r="F94" s="15">
        <v>-956212</v>
      </c>
      <c r="G94" s="14"/>
      <c r="H94" s="22">
        <v>-956212</v>
      </c>
    </row>
    <row r="95" spans="2:8">
      <c r="B95" s="2"/>
      <c r="E95" s="26" t="s">
        <v>14</v>
      </c>
      <c r="F95" s="17"/>
      <c r="G95" s="23"/>
      <c r="H95" s="11">
        <v>70000</v>
      </c>
    </row>
    <row r="96" spans="2:8">
      <c r="B96" s="2"/>
      <c r="E96" s="26" t="s">
        <v>15</v>
      </c>
      <c r="F96" s="17"/>
      <c r="G96" s="23"/>
      <c r="H96" s="22">
        <f>SUM(H94-H95)</f>
        <v>-1026212</v>
      </c>
    </row>
    <row r="97" spans="2:8">
      <c r="B97" s="2"/>
      <c r="E97" s="26" t="s">
        <v>16</v>
      </c>
      <c r="F97" s="17"/>
      <c r="G97" s="23"/>
      <c r="H97" s="11">
        <v>109452</v>
      </c>
    </row>
    <row r="98" spans="2:8">
      <c r="B98" s="9"/>
      <c r="C98" s="10"/>
      <c r="D98" s="10"/>
      <c r="E98" s="27" t="s">
        <v>42</v>
      </c>
      <c r="F98" s="18"/>
      <c r="G98" s="16"/>
      <c r="H98" s="30">
        <f>SUM(H96+H97)</f>
        <v>-916760</v>
      </c>
    </row>
  </sheetData>
  <mergeCells count="3">
    <mergeCell ref="F7:H7"/>
    <mergeCell ref="B7:E8"/>
    <mergeCell ref="E3:F3"/>
  </mergeCells>
  <phoneticPr fontId="3"/>
  <pageMargins left="0.7" right="0.7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ts8</dc:creator>
  <cp:lastModifiedBy>桃子 高田</cp:lastModifiedBy>
  <cp:lastPrinted>2025-05-20T02:03:45Z</cp:lastPrinted>
  <dcterms:created xsi:type="dcterms:W3CDTF">2023-05-16T01:33:48Z</dcterms:created>
  <dcterms:modified xsi:type="dcterms:W3CDTF">2025-08-28T01:36:42Z</dcterms:modified>
</cp:coreProperties>
</file>